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arah.mudrosky\Downloads\"/>
    </mc:Choice>
  </mc:AlternateContent>
  <xr:revisionPtr revIDLastSave="0" documentId="13_ncr:1_{AE312919-1ECD-4960-AFA0-93D9523759FC}" xr6:coauthVersionLast="47" xr6:coauthVersionMax="47" xr10:uidLastSave="{00000000-0000-0000-0000-000000000000}"/>
  <workbookProtection lockStructure="1"/>
  <bookViews>
    <workbookView xWindow="1152" yWindow="1152" windowWidth="17280" windowHeight="9960" xr2:uid="{58FDFCD3-3418-4079-BD13-93538119A4BE}"/>
  </bookViews>
  <sheets>
    <sheet name="Guidance" sheetId="2" r:id="rId1"/>
    <sheet name="Application" sheetId="3" r:id="rId2"/>
    <sheet name="Budget" sheetId="4" r:id="rId3"/>
    <sheet name="Actuals" sheetId="5" r:id="rId4"/>
    <sheet name="Dashboard"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6" l="1"/>
  <c r="B4" i="6"/>
  <c r="B3" i="6"/>
  <c r="B13" i="6" s="1"/>
  <c r="I19" i="5"/>
  <c r="I20" i="5" s="1"/>
  <c r="C19" i="5"/>
  <c r="B2" i="5"/>
  <c r="I19" i="4"/>
  <c r="I20" i="4" s="1"/>
  <c r="C19" i="4"/>
  <c r="B2" i="4"/>
  <c r="F20" i="5"/>
  <c r="E20" i="5"/>
  <c r="D20" i="5"/>
  <c r="L19" i="5"/>
  <c r="K19" i="5"/>
  <c r="K20" i="5" s="1"/>
  <c r="J19" i="5"/>
  <c r="J20" i="5" s="1"/>
  <c r="F19" i="5"/>
  <c r="E19" i="5"/>
  <c r="D19" i="5"/>
  <c r="N18" i="5"/>
  <c r="M18" i="5"/>
  <c r="L18" i="5"/>
  <c r="K18" i="5"/>
  <c r="J18" i="5"/>
  <c r="I18" i="5"/>
  <c r="N19" i="5" s="1"/>
  <c r="H18" i="5"/>
  <c r="G18" i="5"/>
  <c r="F18" i="5"/>
  <c r="E18" i="5"/>
  <c r="D18" i="5"/>
  <c r="C18" i="5"/>
  <c r="C20" i="5" s="1"/>
  <c r="K20" i="4"/>
  <c r="L19" i="4"/>
  <c r="K19" i="4"/>
  <c r="J19" i="4"/>
  <c r="J20" i="4" s="1"/>
  <c r="F19" i="4"/>
  <c r="F20" i="4" s="1"/>
  <c r="F22" i="4" s="1"/>
  <c r="E19" i="4"/>
  <c r="E20" i="4" s="1"/>
  <c r="E22" i="4" s="1"/>
  <c r="D19" i="4"/>
  <c r="D20" i="4" s="1"/>
  <c r="D22" i="4" s="1"/>
  <c r="N18" i="4"/>
  <c r="N20" i="4" s="1"/>
  <c r="M18" i="4"/>
  <c r="L18" i="4"/>
  <c r="L20" i="4" s="1"/>
  <c r="K18" i="4"/>
  <c r="J18" i="4"/>
  <c r="I18" i="4"/>
  <c r="N19" i="4" s="1"/>
  <c r="H18" i="4"/>
  <c r="G18" i="4"/>
  <c r="F18" i="4"/>
  <c r="E18" i="4"/>
  <c r="D18" i="4"/>
  <c r="C18" i="4"/>
  <c r="C20" i="4" s="1"/>
  <c r="D3" i="6" l="1"/>
  <c r="B11" i="6"/>
  <c r="B12" i="6"/>
  <c r="C22" i="5"/>
  <c r="D22" i="5"/>
  <c r="E22" i="5"/>
  <c r="L20" i="5"/>
  <c r="F22" i="5" s="1"/>
  <c r="N20" i="5"/>
  <c r="C22" i="4"/>
  <c r="B15" i="6"/>
  <c r="G19" i="5"/>
  <c r="G20" i="5" s="1"/>
  <c r="H19" i="5"/>
  <c r="H20" i="5" s="1"/>
  <c r="H22" i="5" s="1"/>
  <c r="M19" i="5"/>
  <c r="M20" i="5" s="1"/>
  <c r="G19" i="4"/>
  <c r="G20" i="4" s="1"/>
  <c r="H19" i="4"/>
  <c r="H20" i="4" s="1"/>
  <c r="H22" i="4" s="1"/>
  <c r="M19" i="4"/>
  <c r="M20" i="4" s="1"/>
  <c r="G22" i="5" l="1"/>
  <c r="G22" i="4"/>
</calcChain>
</file>

<file path=xl/sharedStrings.xml><?xml version="1.0" encoding="utf-8"?>
<sst xmlns="http://schemas.openxmlformats.org/spreadsheetml/2006/main" count="143" uniqueCount="96">
  <si>
    <t>EEYOU ECOFUND — Guidance</t>
  </si>
  <si>
    <t>How to use this file</t>
  </si>
  <si>
    <r>
      <t>Step 1</t>
    </r>
    <r>
      <rPr>
        <sz val="11"/>
        <color theme="1"/>
        <rFont val="Aptos"/>
        <family val="2"/>
      </rPr>
      <t xml:space="preserve"> — Application tab: Fill contact info. Choose Funding Stream (Biodiveristy / Climate / Water) and Budget Type (Applicant Budget (for funding application) / Mid-Journey Report / Final Report). If the project crosses March 31, select Yes.</t>
    </r>
  </si>
  <si>
    <r>
      <t>Step 2</t>
    </r>
    <r>
      <rPr>
        <sz val="11"/>
        <color theme="1"/>
        <rFont val="Aptos"/>
        <family val="2"/>
      </rPr>
      <t xml:space="preserve"> — Budget tab: Enter planned amounts. If the project does not carry past March 31, Year-2 is greyed and can be ignored.</t>
    </r>
  </si>
  <si>
    <r>
      <t>Step 3</t>
    </r>
    <r>
      <rPr>
        <sz val="11"/>
        <color theme="1"/>
        <rFont val="Aptos"/>
        <family val="2"/>
      </rPr>
      <t xml:space="preserve"> — Actuals tab (later): Enter real costs for reporting. Dashboard switches automatically based on Budget Type.</t>
    </r>
  </si>
  <si>
    <r>
      <t>Step 4</t>
    </r>
    <r>
      <rPr>
        <sz val="11"/>
        <color theme="1"/>
        <rFont val="Aptos"/>
        <family val="2"/>
      </rPr>
      <t xml:space="preserve"> — Dashboard: Shows totals and the amount requested from the Eeyou EcoFund across all years.</t>
    </r>
  </si>
  <si>
    <t>Eligible/Inegible Expenses</t>
  </si>
  <si>
    <t>Eligible examples:</t>
  </si>
  <si>
    <t>• Finance &amp; Accounting: bookkeeping, financial reporting, audit fees proportionate to project.</t>
  </si>
  <si>
    <t>• Office Operations: rent, utilities, insurance, supplies, IT support attributable to the project.</t>
  </si>
  <si>
    <t>• Organizational Support: HR, management oversight, payroll processing.</t>
  </si>
  <si>
    <t>• General Communications &amp; Administration: phones, internet, office software licenses, admin staff time not directly coded to project.</t>
  </si>
  <si>
    <t>Not eligible under Admin:</t>
  </si>
  <si>
    <t>• Salaries/fees of staff working directly on project deliverables (these belong in Salaries &amp; Benefits or Professional Services).</t>
  </si>
  <si>
    <t>• Direct project travel, training, equipment, or workshops (those have their own budget lines).</t>
  </si>
  <si>
    <t>• Capital purchases or long-term infrastructure costs.</t>
  </si>
  <si>
    <t>Expense categories — what goes where (examples)</t>
  </si>
  <si>
    <t>Salaries &amp; Benefits</t>
  </si>
  <si>
    <t>Project staff wages, employer contributions, benefits. Examples: coordinator salary, technician wages, payroll taxes, CPP/QPP, EI.</t>
  </si>
  <si>
    <t>Grants / Honoraria (youth, students, Elders, Tallymen)</t>
  </si>
  <si>
    <t>Stipends and small grants to participants (youth/students), Elders, Tallymen for knowledge-sharing, ceremonies, and cultural guidance. Honorarium guideline: $250/day/person.</t>
  </si>
  <si>
    <t>Training Costs</t>
  </si>
  <si>
    <t>Course fees, certifications, training materials, instructor costs related to the project; e.g., first-aid, GPS/safety training, field sampling techniques.</t>
  </si>
  <si>
    <t>Rental / Refurbishment (subject to cap)</t>
  </si>
  <si>
    <t>Short-term space rental or minor refurbishments essential to deliver the project; e.g., hall rental for workshops, small repairs for safe access (cap applies per program rules).</t>
  </si>
  <si>
    <t>Transport, Meals &amp; Accommodation</t>
  </si>
  <si>
    <t>Vehicle fuel, charter/boat/ATV rentals, airfare, hotels/lodging, field camp costs, per diems, community feast supplies during project activities.</t>
  </si>
  <si>
    <t>Workshops / Meeting Fees</t>
  </si>
  <si>
    <t xml:space="preserve"> Venue fees, facilitation, elder circles, community engagement sessions, youth camps, room/equipment fees for meetings.</t>
  </si>
  <si>
    <t>Professional Services (= Salaries)</t>
  </si>
  <si>
    <t>External experts/consultants (must not exceed Salaries total); e.g., biologist surveys, engineering review, legal drafting for agreements.</t>
  </si>
  <si>
    <t>Communication &amp; Outreach</t>
  </si>
  <si>
    <t>Design/printing, radio ads, social media boosts, video production, signage, translation for outreach materials.</t>
  </si>
  <si>
    <t>Vehicle Rental</t>
  </si>
  <si>
    <t>Truck/ATV/snowmobile/boat rentals for fieldwork; maintenance associated with rentals (not capital purchases).</t>
  </si>
  <si>
    <t>Translation Costs</t>
  </si>
  <si>
    <t xml:space="preserve">  Cree/English/French translation of materials, interpretation for meetings, transcription services.</t>
  </si>
  <si>
    <t>Equipment &amp; Materials (project-dedicated)</t>
  </si>
  <si>
    <t>Field gear and consumables needed for the project: GPS, sampling kits, PPE, tools, small equipment rentals; not general office equipment.</t>
  </si>
  <si>
    <t>Data Acquisition &amp; Management</t>
  </si>
  <si>
    <t>Data subscriptions, satellite imagery, sensors, database setup, cloud storage directly tied to project monitoring and reporting.</t>
  </si>
  <si>
    <t>Administrative costs (max 10%)</t>
  </si>
  <si>
    <t>Administrative (overhead) costs are capped at 10% of eligible direct project expenses. These costs support the general operations of the applicant organization required to deliver the project (audit, office space, accounting), but which cannot be tied to one specific activity.</t>
  </si>
  <si>
    <t>Funding balance rule</t>
  </si>
  <si>
    <t>Requested + Applicant (cash &amp; in-kind) + Partners must equal Total Project. Subtotals and totals display this clearly.</t>
  </si>
  <si>
    <t>EEYOU ECOFUND — Application</t>
  </si>
  <si>
    <t>Program Title</t>
  </si>
  <si>
    <t>Project Title</t>
  </si>
  <si>
    <t>Applicant Organization</t>
  </si>
  <si>
    <t>Contact Name</t>
  </si>
  <si>
    <t>Email</t>
  </si>
  <si>
    <t>Phone</t>
  </si>
  <si>
    <t>Community / Location</t>
  </si>
  <si>
    <t>Funding Stream</t>
  </si>
  <si>
    <t>Biodiversity Conservation</t>
  </si>
  <si>
    <t>Budget Type</t>
  </si>
  <si>
    <t>Applicant Budget</t>
  </si>
  <si>
    <t>Carries past March 31? (Yes/No)</t>
  </si>
  <si>
    <t>No</t>
  </si>
  <si>
    <t>Year 1 Label</t>
  </si>
  <si>
    <t>FY2025-26</t>
  </si>
  <si>
    <t>Year 2 Label</t>
  </si>
  <si>
    <t>FY2026-27</t>
  </si>
  <si>
    <t>Administrative cap (max 10%)</t>
  </si>
  <si>
    <t>BUDGET — Proposal</t>
  </si>
  <si>
    <t>Funding Stream:</t>
  </si>
  <si>
    <t>Year 1 (FY2025-26)</t>
  </si>
  <si>
    <t>Year 2 (FY2026-27)</t>
  </si>
  <si>
    <t>Expense Category</t>
  </si>
  <si>
    <t>Description</t>
  </si>
  <si>
    <t>Y1 Total</t>
  </si>
  <si>
    <t>Y1 Requested</t>
  </si>
  <si>
    <t>Y1 Applicant Cash</t>
  </si>
  <si>
    <t>Y1 Applicant In-kind</t>
  </si>
  <si>
    <t>Y1 Partner Cash</t>
  </si>
  <si>
    <t>Y1 Partner In-kind</t>
  </si>
  <si>
    <t>Y2 Total</t>
  </si>
  <si>
    <t>Y2 Requested</t>
  </si>
  <si>
    <t>Y2 Applicant Cash</t>
  </si>
  <si>
    <t>Y2 Applicant In-kind</t>
  </si>
  <si>
    <t>Y2 Partner Cash</t>
  </si>
  <si>
    <t>Y2 Partner In-kind</t>
  </si>
  <si>
    <t>Subtotal – Direct Costs</t>
  </si>
  <si>
    <t>Administrative (cap)</t>
  </si>
  <si>
    <t>Auto from admin cap %</t>
  </si>
  <si>
    <t>TOTAL EXPENDITURE</t>
  </si>
  <si>
    <t>Consolidated (All Years)</t>
  </si>
  <si>
    <t>ACTUALS — Reporting</t>
  </si>
  <si>
    <t>DASHBOARD</t>
  </si>
  <si>
    <t>Requested from Eeyou EcoFund (All Years)</t>
  </si>
  <si>
    <t>Budget Type:</t>
  </si>
  <si>
    <t>Total Project</t>
  </si>
  <si>
    <t>Requested (Eeyou EcoFund)</t>
  </si>
  <si>
    <t>Applicant (Cash+In-Kind)</t>
  </si>
  <si>
    <t>Partners (All)</t>
  </si>
  <si>
    <t>%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</si>
</sst>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_-* &quot;-&quot;??_-;_-@_-"/>
    <numFmt numFmtId="165" formatCode="0.0%"/>
  </numFmts>
  <fonts count="9" x14ac:knownFonts="1">
    <font>
      <sz val="11"/>
      <color theme="1"/>
      <name val="Aptos Narrow"/>
      <family val="2"/>
      <scheme val="minor"/>
    </font>
    <font>
      <b/>
      <sz val="11"/>
      <color theme="1"/>
      <name val="Aptos Narrow"/>
      <family val="2"/>
      <scheme val="minor"/>
    </font>
    <font>
      <b/>
      <sz val="16"/>
      <color theme="1"/>
      <name val="Aptos"/>
      <family val="2"/>
    </font>
    <font>
      <sz val="11"/>
      <color theme="1"/>
      <name val="Aptos"/>
      <family val="2"/>
    </font>
    <font>
      <b/>
      <sz val="12"/>
      <color theme="1"/>
      <name val="Aptos"/>
      <family val="2"/>
    </font>
    <font>
      <b/>
      <sz val="11"/>
      <color theme="1"/>
      <name val="Aptos"/>
      <family val="2"/>
    </font>
    <font>
      <b/>
      <sz val="16"/>
      <color theme="1"/>
      <name val="Aptos Narrow"/>
      <family val="2"/>
      <scheme val="minor"/>
    </font>
    <font>
      <b/>
      <sz val="14"/>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s>
  <borders count="2">
    <border>
      <left/>
      <right/>
      <top/>
      <bottom/>
      <diagonal/>
    </border>
    <border>
      <left/>
      <right/>
      <top style="thin">
        <color rgb="FFC8C8C8"/>
      </top>
      <bottom style="thin">
        <color rgb="FFC8C8C8"/>
      </bottom>
      <diagonal/>
    </border>
  </borders>
  <cellStyleXfs count="1">
    <xf numFmtId="0" fontId="0" fillId="0" borderId="0"/>
  </cellStyleXfs>
  <cellXfs count="22">
    <xf numFmtId="0" fontId="0" fillId="0" borderId="0" xfId="0"/>
    <xf numFmtId="0" fontId="2" fillId="2" borderId="0" xfId="0" applyFont="1" applyFill="1" applyAlignment="1">
      <alignment wrapText="1"/>
    </xf>
    <xf numFmtId="0" fontId="3" fillId="0" borderId="0" xfId="0" applyFont="1" applyAlignment="1">
      <alignment wrapText="1"/>
    </xf>
    <xf numFmtId="0" fontId="4" fillId="2" borderId="1" xfId="0" applyFont="1" applyFill="1" applyBorder="1" applyAlignment="1">
      <alignment wrapText="1"/>
    </xf>
    <xf numFmtId="0" fontId="5" fillId="0" borderId="0" xfId="0" applyFont="1" applyAlignment="1">
      <alignment wrapText="1"/>
    </xf>
    <xf numFmtId="0" fontId="4" fillId="2" borderId="1" xfId="0" applyFont="1" applyFill="1" applyBorder="1" applyAlignment="1">
      <alignment vertical="top" wrapText="1"/>
    </xf>
    <xf numFmtId="0" fontId="4" fillId="0" borderId="1" xfId="0" applyFont="1" applyBorder="1" applyAlignment="1">
      <alignment wrapText="1"/>
    </xf>
    <xf numFmtId="0" fontId="5" fillId="0" borderId="1" xfId="0" applyFont="1" applyBorder="1" applyAlignment="1">
      <alignment wrapText="1"/>
    </xf>
    <xf numFmtId="0" fontId="5" fillId="2" borderId="1" xfId="0" applyFont="1" applyFill="1" applyBorder="1" applyAlignment="1">
      <alignment wrapText="1"/>
    </xf>
    <xf numFmtId="0" fontId="0" fillId="0" borderId="0" xfId="0" applyAlignment="1">
      <alignment wrapText="1"/>
    </xf>
    <xf numFmtId="0" fontId="6" fillId="0" borderId="0" xfId="0" applyFont="1"/>
    <xf numFmtId="0" fontId="0" fillId="0" borderId="0" xfId="0" applyProtection="1">
      <protection locked="0"/>
    </xf>
    <xf numFmtId="0" fontId="1" fillId="0" borderId="0" xfId="0" applyFont="1"/>
    <xf numFmtId="9" fontId="0" fillId="0" borderId="0" xfId="0" applyNumberFormat="1" applyProtection="1">
      <protection locked="0"/>
    </xf>
    <xf numFmtId="0" fontId="7" fillId="0" borderId="0" xfId="0" applyFont="1"/>
    <xf numFmtId="0" fontId="8" fillId="0" borderId="0" xfId="0" applyFont="1"/>
    <xf numFmtId="0" fontId="1" fillId="3" borderId="0" xfId="0" applyFont="1" applyFill="1"/>
    <xf numFmtId="0" fontId="0" fillId="3" borderId="0" xfId="0" applyFill="1"/>
    <xf numFmtId="164" fontId="0" fillId="0" borderId="0" xfId="0" applyNumberFormat="1" applyProtection="1">
      <protection locked="0"/>
    </xf>
    <xf numFmtId="164" fontId="0" fillId="0" borderId="0" xfId="0" applyNumberFormat="1"/>
    <xf numFmtId="164" fontId="6" fillId="0" borderId="0" xfId="0" applyNumberFormat="1" applyFon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1</xdr:row>
      <xdr:rowOff>76200</xdr:rowOff>
    </xdr:from>
    <xdr:to>
      <xdr:col>0</xdr:col>
      <xdr:colOff>1981201</xdr:colOff>
      <xdr:row>1</xdr:row>
      <xdr:rowOff>1206377</xdr:rowOff>
    </xdr:to>
    <xdr:pic>
      <xdr:nvPicPr>
        <xdr:cNvPr id="2" name="Picture 1" descr="A green text on a white background&#10;&#10;AI-generated content may be incorrect.">
          <a:extLst>
            <a:ext uri="{FF2B5EF4-FFF2-40B4-BE49-F238E27FC236}">
              <a16:creationId xmlns:a16="http://schemas.microsoft.com/office/drawing/2014/main" id="{A381FB2F-9E4D-4801-BFBD-67C91F2C455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Lst>
        </a:blip>
        <a:stretch>
          <a:fillRect/>
        </a:stretch>
      </xdr:blipFill>
      <xdr:spPr>
        <a:xfrm>
          <a:off x="7621" y="342900"/>
          <a:ext cx="1973580" cy="11301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19AF-247B-4364-8DFA-3F8AC5A32B3C}">
  <sheetPr>
    <tabColor theme="9"/>
  </sheetPr>
  <dimension ref="A1:A50"/>
  <sheetViews>
    <sheetView tabSelected="1" workbookViewId="0">
      <selection activeCell="B2" sqref="B2"/>
    </sheetView>
  </sheetViews>
  <sheetFormatPr defaultRowHeight="14.4" x14ac:dyDescent="0.3"/>
  <cols>
    <col min="1" max="1" width="120.6640625" style="9" customWidth="1"/>
  </cols>
  <sheetData>
    <row r="1" spans="1:1" ht="21" x14ac:dyDescent="0.4">
      <c r="A1" s="1" t="s">
        <v>0</v>
      </c>
    </row>
    <row r="2" spans="1:1" ht="98.4" customHeight="1" x14ac:dyDescent="0.3">
      <c r="A2" s="2"/>
    </row>
    <row r="3" spans="1:1" ht="15.6" x14ac:dyDescent="0.3">
      <c r="A3" s="3" t="s">
        <v>1</v>
      </c>
    </row>
    <row r="4" spans="1:1" ht="28.8" x14ac:dyDescent="0.3">
      <c r="A4" s="4" t="s">
        <v>2</v>
      </c>
    </row>
    <row r="5" spans="1:1" x14ac:dyDescent="0.3">
      <c r="A5" s="4" t="s">
        <v>3</v>
      </c>
    </row>
    <row r="6" spans="1:1" x14ac:dyDescent="0.3">
      <c r="A6" s="4" t="s">
        <v>4</v>
      </c>
    </row>
    <row r="7" spans="1:1" x14ac:dyDescent="0.3">
      <c r="A7" s="4" t="s">
        <v>5</v>
      </c>
    </row>
    <row r="8" spans="1:1" x14ac:dyDescent="0.3">
      <c r="A8" s="2"/>
    </row>
    <row r="9" spans="1:1" ht="15.6" x14ac:dyDescent="0.3">
      <c r="A9" s="5" t="s">
        <v>6</v>
      </c>
    </row>
    <row r="10" spans="1:1" ht="22.95" customHeight="1" x14ac:dyDescent="0.3">
      <c r="A10" s="6" t="s">
        <v>7</v>
      </c>
    </row>
    <row r="11" spans="1:1" x14ac:dyDescent="0.3">
      <c r="A11" s="2" t="s">
        <v>8</v>
      </c>
    </row>
    <row r="12" spans="1:1" x14ac:dyDescent="0.3">
      <c r="A12" s="2" t="s">
        <v>9</v>
      </c>
    </row>
    <row r="13" spans="1:1" x14ac:dyDescent="0.3">
      <c r="A13" s="2" t="s">
        <v>10</v>
      </c>
    </row>
    <row r="14" spans="1:1" x14ac:dyDescent="0.3">
      <c r="A14" s="2" t="s">
        <v>11</v>
      </c>
    </row>
    <row r="15" spans="1:1" ht="8.4" customHeight="1" x14ac:dyDescent="0.3">
      <c r="A15" s="2"/>
    </row>
    <row r="16" spans="1:1" x14ac:dyDescent="0.3">
      <c r="A16" s="7" t="s">
        <v>12</v>
      </c>
    </row>
    <row r="17" spans="1:1" x14ac:dyDescent="0.3">
      <c r="A17" s="2" t="s">
        <v>13</v>
      </c>
    </row>
    <row r="18" spans="1:1" x14ac:dyDescent="0.3">
      <c r="A18" s="2" t="s">
        <v>14</v>
      </c>
    </row>
    <row r="19" spans="1:1" x14ac:dyDescent="0.3">
      <c r="A19" s="2" t="s">
        <v>15</v>
      </c>
    </row>
    <row r="20" spans="1:1" x14ac:dyDescent="0.3">
      <c r="A20" s="2"/>
    </row>
    <row r="21" spans="1:1" ht="22.2" customHeight="1" x14ac:dyDescent="0.3">
      <c r="A21" s="5" t="s">
        <v>16</v>
      </c>
    </row>
    <row r="22" spans="1:1" ht="13.95" customHeight="1" x14ac:dyDescent="0.3">
      <c r="A22" s="4" t="s">
        <v>17</v>
      </c>
    </row>
    <row r="23" spans="1:1" x14ac:dyDescent="0.3">
      <c r="A23" s="2" t="s">
        <v>18</v>
      </c>
    </row>
    <row r="24" spans="1:1" x14ac:dyDescent="0.3">
      <c r="A24" s="4" t="s">
        <v>19</v>
      </c>
    </row>
    <row r="25" spans="1:1" ht="28.8" x14ac:dyDescent="0.3">
      <c r="A25" s="2" t="s">
        <v>20</v>
      </c>
    </row>
    <row r="26" spans="1:1" x14ac:dyDescent="0.3">
      <c r="A26" s="4" t="s">
        <v>21</v>
      </c>
    </row>
    <row r="27" spans="1:1" ht="28.8" x14ac:dyDescent="0.3">
      <c r="A27" s="2" t="s">
        <v>22</v>
      </c>
    </row>
    <row r="28" spans="1:1" x14ac:dyDescent="0.3">
      <c r="A28" s="4" t="s">
        <v>23</v>
      </c>
    </row>
    <row r="29" spans="1:1" ht="28.8" x14ac:dyDescent="0.3">
      <c r="A29" s="2" t="s">
        <v>24</v>
      </c>
    </row>
    <row r="30" spans="1:1" x14ac:dyDescent="0.3">
      <c r="A30" s="4" t="s">
        <v>25</v>
      </c>
    </row>
    <row r="31" spans="1:1" ht="28.8" x14ac:dyDescent="0.3">
      <c r="A31" s="2" t="s">
        <v>26</v>
      </c>
    </row>
    <row r="32" spans="1:1" x14ac:dyDescent="0.3">
      <c r="A32" s="4" t="s">
        <v>27</v>
      </c>
    </row>
    <row r="33" spans="1:1" x14ac:dyDescent="0.3">
      <c r="A33" s="2" t="s">
        <v>28</v>
      </c>
    </row>
    <row r="34" spans="1:1" x14ac:dyDescent="0.3">
      <c r="A34" s="4" t="s">
        <v>29</v>
      </c>
    </row>
    <row r="35" spans="1:1" x14ac:dyDescent="0.3">
      <c r="A35" s="2" t="s">
        <v>30</v>
      </c>
    </row>
    <row r="36" spans="1:1" x14ac:dyDescent="0.3">
      <c r="A36" s="4" t="s">
        <v>31</v>
      </c>
    </row>
    <row r="37" spans="1:1" x14ac:dyDescent="0.3">
      <c r="A37" s="2" t="s">
        <v>32</v>
      </c>
    </row>
    <row r="38" spans="1:1" x14ac:dyDescent="0.3">
      <c r="A38" s="4" t="s">
        <v>33</v>
      </c>
    </row>
    <row r="39" spans="1:1" x14ac:dyDescent="0.3">
      <c r="A39" s="2" t="s">
        <v>34</v>
      </c>
    </row>
    <row r="40" spans="1:1" x14ac:dyDescent="0.3">
      <c r="A40" s="4" t="s">
        <v>35</v>
      </c>
    </row>
    <row r="41" spans="1:1" x14ac:dyDescent="0.3">
      <c r="A41" s="2" t="s">
        <v>36</v>
      </c>
    </row>
    <row r="42" spans="1:1" x14ac:dyDescent="0.3">
      <c r="A42" s="4" t="s">
        <v>37</v>
      </c>
    </row>
    <row r="43" spans="1:1" ht="15" customHeight="1" x14ac:dyDescent="0.3">
      <c r="A43" s="2" t="s">
        <v>38</v>
      </c>
    </row>
    <row r="44" spans="1:1" x14ac:dyDescent="0.3">
      <c r="A44" s="4" t="s">
        <v>39</v>
      </c>
    </row>
    <row r="45" spans="1:1" x14ac:dyDescent="0.3">
      <c r="A45" s="2" t="s">
        <v>40</v>
      </c>
    </row>
    <row r="46" spans="1:1" x14ac:dyDescent="0.3">
      <c r="A46" s="7" t="s">
        <v>41</v>
      </c>
    </row>
    <row r="47" spans="1:1" ht="28.8" x14ac:dyDescent="0.3">
      <c r="A47" s="2" t="s">
        <v>42</v>
      </c>
    </row>
    <row r="48" spans="1:1" x14ac:dyDescent="0.3">
      <c r="A48" s="2"/>
    </row>
    <row r="49" spans="1:1" x14ac:dyDescent="0.3">
      <c r="A49" s="8" t="s">
        <v>43</v>
      </c>
    </row>
    <row r="50" spans="1:1" x14ac:dyDescent="0.3">
      <c r="A50" s="2" t="s">
        <v>44</v>
      </c>
    </row>
  </sheetData>
  <sheetProtection sheet="1" objects="1" scenarios="1" formatCells="0" selectLockedCells="1"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668F-1BFE-44CC-A79C-16E9FBBEE195}">
  <sheetPr>
    <tabColor rgb="FF00B0F0"/>
  </sheetPr>
  <dimension ref="A1:B18"/>
  <sheetViews>
    <sheetView workbookViewId="0">
      <selection activeCell="B11" sqref="B11"/>
    </sheetView>
  </sheetViews>
  <sheetFormatPr defaultRowHeight="14.4" x14ac:dyDescent="0.3"/>
  <cols>
    <col min="1" max="1" width="34.6640625" customWidth="1"/>
    <col min="2" max="2" width="64.6640625" style="11" customWidth="1"/>
  </cols>
  <sheetData>
    <row r="1" spans="1:2" ht="21" x14ac:dyDescent="0.4">
      <c r="A1" s="10" t="s">
        <v>45</v>
      </c>
    </row>
    <row r="3" spans="1:2" x14ac:dyDescent="0.3">
      <c r="A3" s="12" t="s">
        <v>46</v>
      </c>
    </row>
    <row r="4" spans="1:2" x14ac:dyDescent="0.3">
      <c r="A4" s="12" t="s">
        <v>47</v>
      </c>
    </row>
    <row r="5" spans="1:2" x14ac:dyDescent="0.3">
      <c r="A5" s="12" t="s">
        <v>48</v>
      </c>
    </row>
    <row r="6" spans="1:2" x14ac:dyDescent="0.3">
      <c r="A6" s="12" t="s">
        <v>49</v>
      </c>
    </row>
    <row r="7" spans="1:2" x14ac:dyDescent="0.3">
      <c r="A7" s="12" t="s">
        <v>50</v>
      </c>
    </row>
    <row r="8" spans="1:2" x14ac:dyDescent="0.3">
      <c r="A8" s="12" t="s">
        <v>51</v>
      </c>
    </row>
    <row r="9" spans="1:2" x14ac:dyDescent="0.3">
      <c r="A9" s="12" t="s">
        <v>52</v>
      </c>
    </row>
    <row r="10" spans="1:2" x14ac:dyDescent="0.3">
      <c r="A10" s="12"/>
    </row>
    <row r="11" spans="1:2" x14ac:dyDescent="0.3">
      <c r="A11" s="12" t="s">
        <v>53</v>
      </c>
      <c r="B11" s="11" t="s">
        <v>54</v>
      </c>
    </row>
    <row r="12" spans="1:2" x14ac:dyDescent="0.3">
      <c r="A12" s="12" t="s">
        <v>55</v>
      </c>
      <c r="B12" s="11" t="s">
        <v>56</v>
      </c>
    </row>
    <row r="13" spans="1:2" x14ac:dyDescent="0.3">
      <c r="A13" s="12" t="s">
        <v>57</v>
      </c>
      <c r="B13" s="11" t="s">
        <v>58</v>
      </c>
    </row>
    <row r="14" spans="1:2" x14ac:dyDescent="0.3">
      <c r="A14" s="12" t="s">
        <v>59</v>
      </c>
      <c r="B14" s="11" t="s">
        <v>60</v>
      </c>
    </row>
    <row r="15" spans="1:2" x14ac:dyDescent="0.3">
      <c r="A15" s="12" t="s">
        <v>61</v>
      </c>
      <c r="B15" s="11" t="s">
        <v>62</v>
      </c>
    </row>
    <row r="16" spans="1:2" x14ac:dyDescent="0.3">
      <c r="A16" s="12" t="s">
        <v>63</v>
      </c>
      <c r="B16" s="13">
        <v>0.1</v>
      </c>
    </row>
    <row r="17" spans="1:1" x14ac:dyDescent="0.3">
      <c r="A17" s="12"/>
    </row>
    <row r="18" spans="1:1" x14ac:dyDescent="0.3">
      <c r="A18" s="12"/>
    </row>
  </sheetData>
  <sheetProtection sheet="1" objects="1" scenarios="1" formatCells="0" selectLockedCells="1" sort="0" autoFilter="0"/>
  <dataValidations count="3">
    <dataValidation type="list" allowBlank="1" showInputMessage="1" showErrorMessage="1" sqref="B13" xr:uid="{86578543-B1BA-4395-8C40-E168A5AE8632}">
      <formula1>"Yes,No"</formula1>
    </dataValidation>
    <dataValidation type="list" allowBlank="1" showInputMessage="1" showErrorMessage="1" sqref="B12" xr:uid="{D96B53A4-E461-4915-9B67-85DB8F9A21CE}">
      <formula1>"Applicant Budget,Mid-Journey Report,Final Report"</formula1>
    </dataValidation>
    <dataValidation type="list" allowBlank="1" showInputMessage="1" showErrorMessage="1" sqref="B11" xr:uid="{6042C37A-38BD-4481-A839-DCD0B1E96EF2}">
      <formula1>"Biodiversity Conservation,Climate,Water"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4C10-E69A-46AE-8A3C-A20A25A9B149}">
  <dimension ref="A1:N22"/>
  <sheetViews>
    <sheetView workbookViewId="0">
      <pane ySplit="5" topLeftCell="A6" activePane="bottomLeft" state="frozenSplit"/>
      <selection pane="bottomLeft" activeCell="B6" sqref="B6"/>
    </sheetView>
  </sheetViews>
  <sheetFormatPr defaultRowHeight="14.4" x14ac:dyDescent="0.3"/>
  <cols>
    <col min="1" max="1" width="36.6640625" customWidth="1"/>
    <col min="2" max="2" width="42.6640625" customWidth="1"/>
    <col min="3" max="14" width="15.6640625" customWidth="1"/>
  </cols>
  <sheetData>
    <row r="1" spans="1:14" ht="18" x14ac:dyDescent="0.35">
      <c r="A1" s="14" t="s">
        <v>64</v>
      </c>
    </row>
    <row r="2" spans="1:14" x14ac:dyDescent="0.3">
      <c r="A2" s="15" t="s">
        <v>65</v>
      </c>
      <c r="B2" s="15" t="str">
        <f>Application!B11</f>
        <v>Biodiversity Conservation</v>
      </c>
    </row>
    <row r="3" spans="1:14" x14ac:dyDescent="0.3">
      <c r="C3" t="s">
        <v>66</v>
      </c>
      <c r="I3" t="s">
        <v>67</v>
      </c>
    </row>
    <row r="5" spans="1:14" s="17" customFormat="1" x14ac:dyDescent="0.3">
      <c r="A5" s="16" t="s">
        <v>68</v>
      </c>
      <c r="B5" s="16" t="s">
        <v>69</v>
      </c>
      <c r="C5" s="16" t="s">
        <v>70</v>
      </c>
      <c r="D5" s="16" t="s">
        <v>71</v>
      </c>
      <c r="E5" s="16" t="s">
        <v>72</v>
      </c>
      <c r="F5" s="16" t="s">
        <v>73</v>
      </c>
      <c r="G5" s="16" t="s">
        <v>74</v>
      </c>
      <c r="H5" s="16" t="s">
        <v>75</v>
      </c>
      <c r="I5" s="16" t="s">
        <v>76</v>
      </c>
      <c r="J5" s="16" t="s">
        <v>77</v>
      </c>
      <c r="K5" s="16" t="s">
        <v>78</v>
      </c>
      <c r="L5" s="16" t="s">
        <v>79</v>
      </c>
      <c r="M5" s="16" t="s">
        <v>80</v>
      </c>
      <c r="N5" s="16" t="s">
        <v>81</v>
      </c>
    </row>
    <row r="6" spans="1:14" x14ac:dyDescent="0.3">
      <c r="A6" t="s">
        <v>17</v>
      </c>
      <c r="B6" s="11"/>
      <c r="C6" s="18">
        <v>0</v>
      </c>
      <c r="D6" s="18">
        <v>0</v>
      </c>
      <c r="E6" s="18">
        <v>0</v>
      </c>
      <c r="F6" s="18">
        <v>0</v>
      </c>
      <c r="G6" s="18">
        <v>0</v>
      </c>
      <c r="H6" s="18">
        <v>0</v>
      </c>
      <c r="I6" s="18">
        <v>0</v>
      </c>
      <c r="J6" s="18">
        <v>0</v>
      </c>
      <c r="K6" s="18">
        <v>0</v>
      </c>
      <c r="L6" s="18">
        <v>0</v>
      </c>
      <c r="M6" s="18">
        <v>0</v>
      </c>
      <c r="N6" s="18">
        <v>0</v>
      </c>
    </row>
    <row r="7" spans="1:14" x14ac:dyDescent="0.3">
      <c r="A7" t="s">
        <v>19</v>
      </c>
      <c r="B7" s="11"/>
      <c r="C7" s="18">
        <v>0</v>
      </c>
      <c r="D7" s="18">
        <v>0</v>
      </c>
      <c r="E7" s="18">
        <v>0</v>
      </c>
      <c r="F7" s="18">
        <v>0</v>
      </c>
      <c r="G7" s="18">
        <v>0</v>
      </c>
      <c r="H7" s="18">
        <v>0</v>
      </c>
      <c r="I7" s="18">
        <v>0</v>
      </c>
      <c r="J7" s="18">
        <v>0</v>
      </c>
      <c r="K7" s="18">
        <v>0</v>
      </c>
      <c r="L7" s="18">
        <v>0</v>
      </c>
      <c r="M7" s="18">
        <v>0</v>
      </c>
      <c r="N7" s="18">
        <v>0</v>
      </c>
    </row>
    <row r="8" spans="1:14" x14ac:dyDescent="0.3">
      <c r="A8" t="s">
        <v>21</v>
      </c>
      <c r="B8" s="11"/>
      <c r="C8" s="18">
        <v>0</v>
      </c>
      <c r="D8" s="18">
        <v>0</v>
      </c>
      <c r="E8" s="18">
        <v>0</v>
      </c>
      <c r="F8" s="18">
        <v>0</v>
      </c>
      <c r="G8" s="18">
        <v>0</v>
      </c>
      <c r="H8" s="18">
        <v>0</v>
      </c>
      <c r="I8" s="18">
        <v>0</v>
      </c>
      <c r="J8" s="18">
        <v>0</v>
      </c>
      <c r="K8" s="18">
        <v>0</v>
      </c>
      <c r="L8" s="18">
        <v>0</v>
      </c>
      <c r="M8" s="18">
        <v>0</v>
      </c>
      <c r="N8" s="18">
        <v>0</v>
      </c>
    </row>
    <row r="9" spans="1:14" x14ac:dyDescent="0.3">
      <c r="A9" t="s">
        <v>23</v>
      </c>
      <c r="B9" s="11"/>
      <c r="C9" s="18">
        <v>0</v>
      </c>
      <c r="D9" s="18">
        <v>0</v>
      </c>
      <c r="E9" s="18">
        <v>0</v>
      </c>
      <c r="F9" s="18">
        <v>0</v>
      </c>
      <c r="G9" s="18">
        <v>0</v>
      </c>
      <c r="H9" s="18">
        <v>0</v>
      </c>
      <c r="I9" s="18">
        <v>0</v>
      </c>
      <c r="J9" s="18">
        <v>0</v>
      </c>
      <c r="K9" s="18">
        <v>0</v>
      </c>
      <c r="L9" s="18">
        <v>0</v>
      </c>
      <c r="M9" s="18">
        <v>0</v>
      </c>
      <c r="N9" s="18">
        <v>0</v>
      </c>
    </row>
    <row r="10" spans="1:14" x14ac:dyDescent="0.3">
      <c r="A10" t="s">
        <v>25</v>
      </c>
      <c r="B10" s="11"/>
      <c r="C10" s="18">
        <v>0</v>
      </c>
      <c r="D10" s="18">
        <v>0</v>
      </c>
      <c r="E10" s="18">
        <v>0</v>
      </c>
      <c r="F10" s="18">
        <v>0</v>
      </c>
      <c r="G10" s="18">
        <v>0</v>
      </c>
      <c r="H10" s="18">
        <v>0</v>
      </c>
      <c r="I10" s="18">
        <v>0</v>
      </c>
      <c r="J10" s="18">
        <v>0</v>
      </c>
      <c r="K10" s="18">
        <v>0</v>
      </c>
      <c r="L10" s="18">
        <v>0</v>
      </c>
      <c r="M10" s="18">
        <v>0</v>
      </c>
      <c r="N10" s="18">
        <v>0</v>
      </c>
    </row>
    <row r="11" spans="1:14" x14ac:dyDescent="0.3">
      <c r="A11" t="s">
        <v>27</v>
      </c>
      <c r="B11" s="11"/>
      <c r="C11" s="18">
        <v>0</v>
      </c>
      <c r="D11" s="18">
        <v>0</v>
      </c>
      <c r="E11" s="18">
        <v>0</v>
      </c>
      <c r="F11" s="18">
        <v>0</v>
      </c>
      <c r="G11" s="18">
        <v>0</v>
      </c>
      <c r="H11" s="18">
        <v>0</v>
      </c>
      <c r="I11" s="18">
        <v>0</v>
      </c>
      <c r="J11" s="18">
        <v>0</v>
      </c>
      <c r="K11" s="18">
        <v>0</v>
      </c>
      <c r="L11" s="18">
        <v>0</v>
      </c>
      <c r="M11" s="18">
        <v>0</v>
      </c>
      <c r="N11" s="18">
        <v>0</v>
      </c>
    </row>
    <row r="12" spans="1:14" x14ac:dyDescent="0.3">
      <c r="A12" t="s">
        <v>29</v>
      </c>
      <c r="B12" s="11"/>
      <c r="C12" s="18">
        <v>0</v>
      </c>
      <c r="D12" s="18">
        <v>0</v>
      </c>
      <c r="E12" s="18">
        <v>0</v>
      </c>
      <c r="F12" s="18">
        <v>0</v>
      </c>
      <c r="G12" s="18">
        <v>0</v>
      </c>
      <c r="H12" s="18">
        <v>0</v>
      </c>
      <c r="I12" s="18">
        <v>0</v>
      </c>
      <c r="J12" s="18">
        <v>0</v>
      </c>
      <c r="K12" s="18">
        <v>0</v>
      </c>
      <c r="L12" s="18">
        <v>0</v>
      </c>
      <c r="M12" s="18">
        <v>0</v>
      </c>
      <c r="N12" s="18">
        <v>0</v>
      </c>
    </row>
    <row r="13" spans="1:14" x14ac:dyDescent="0.3">
      <c r="A13" t="s">
        <v>31</v>
      </c>
      <c r="B13" s="11"/>
      <c r="C13" s="18">
        <v>0</v>
      </c>
      <c r="D13" s="18">
        <v>0</v>
      </c>
      <c r="E13" s="18">
        <v>0</v>
      </c>
      <c r="F13" s="18">
        <v>0</v>
      </c>
      <c r="G13" s="18">
        <v>0</v>
      </c>
      <c r="H13" s="18">
        <v>0</v>
      </c>
      <c r="I13" s="18">
        <v>0</v>
      </c>
      <c r="J13" s="18">
        <v>0</v>
      </c>
      <c r="K13" s="18">
        <v>0</v>
      </c>
      <c r="L13" s="18">
        <v>0</v>
      </c>
      <c r="M13" s="18">
        <v>0</v>
      </c>
      <c r="N13" s="18">
        <v>0</v>
      </c>
    </row>
    <row r="14" spans="1:14" x14ac:dyDescent="0.3">
      <c r="A14" t="s">
        <v>33</v>
      </c>
      <c r="B14" s="11"/>
      <c r="C14" s="18">
        <v>0</v>
      </c>
      <c r="D14" s="18">
        <v>0</v>
      </c>
      <c r="E14" s="18">
        <v>0</v>
      </c>
      <c r="F14" s="18">
        <v>0</v>
      </c>
      <c r="G14" s="18">
        <v>0</v>
      </c>
      <c r="H14" s="18">
        <v>0</v>
      </c>
      <c r="I14" s="18">
        <v>0</v>
      </c>
      <c r="J14" s="18">
        <v>0</v>
      </c>
      <c r="K14" s="18">
        <v>0</v>
      </c>
      <c r="L14" s="18">
        <v>0</v>
      </c>
      <c r="M14" s="18">
        <v>0</v>
      </c>
      <c r="N14" s="18">
        <v>0</v>
      </c>
    </row>
    <row r="15" spans="1:14" x14ac:dyDescent="0.3">
      <c r="A15" t="s">
        <v>35</v>
      </c>
      <c r="B15" s="11"/>
      <c r="C15" s="18">
        <v>0</v>
      </c>
      <c r="D15" s="18">
        <v>0</v>
      </c>
      <c r="E15" s="18">
        <v>0</v>
      </c>
      <c r="F15" s="18">
        <v>0</v>
      </c>
      <c r="G15" s="18">
        <v>0</v>
      </c>
      <c r="H15" s="18">
        <v>0</v>
      </c>
      <c r="I15" s="18">
        <v>0</v>
      </c>
      <c r="J15" s="18">
        <v>0</v>
      </c>
      <c r="K15" s="18">
        <v>0</v>
      </c>
      <c r="L15" s="18">
        <v>0</v>
      </c>
      <c r="M15" s="18">
        <v>0</v>
      </c>
      <c r="N15" s="18">
        <v>0</v>
      </c>
    </row>
    <row r="16" spans="1:14" x14ac:dyDescent="0.3">
      <c r="A16" t="s">
        <v>37</v>
      </c>
      <c r="B16" s="11"/>
      <c r="C16" s="18">
        <v>0</v>
      </c>
      <c r="D16" s="18">
        <v>0</v>
      </c>
      <c r="E16" s="18">
        <v>0</v>
      </c>
      <c r="F16" s="18">
        <v>0</v>
      </c>
      <c r="G16" s="18">
        <v>0</v>
      </c>
      <c r="H16" s="18">
        <v>0</v>
      </c>
      <c r="I16" s="18">
        <v>0</v>
      </c>
      <c r="J16" s="18">
        <v>0</v>
      </c>
      <c r="K16" s="18">
        <v>0</v>
      </c>
      <c r="L16" s="18">
        <v>0</v>
      </c>
      <c r="M16" s="18">
        <v>0</v>
      </c>
      <c r="N16" s="18">
        <v>0</v>
      </c>
    </row>
    <row r="17" spans="1:14" x14ac:dyDescent="0.3">
      <c r="A17" t="s">
        <v>39</v>
      </c>
      <c r="B17" s="11"/>
      <c r="C17" s="18">
        <v>0</v>
      </c>
      <c r="D17" s="18">
        <v>0</v>
      </c>
      <c r="E17" s="18">
        <v>0</v>
      </c>
      <c r="F17" s="18">
        <v>0</v>
      </c>
      <c r="G17" s="18">
        <v>0</v>
      </c>
      <c r="H17" s="18">
        <v>0</v>
      </c>
      <c r="I17" s="18">
        <v>0</v>
      </c>
      <c r="J17" s="18">
        <v>0</v>
      </c>
      <c r="K17" s="18">
        <v>0</v>
      </c>
      <c r="L17" s="18">
        <v>0</v>
      </c>
      <c r="M17" s="18">
        <v>0</v>
      </c>
      <c r="N17" s="18">
        <v>0</v>
      </c>
    </row>
    <row r="18" spans="1:14" x14ac:dyDescent="0.3">
      <c r="A18" s="12" t="s">
        <v>82</v>
      </c>
      <c r="C18" s="19">
        <f t="shared" ref="C18:N18" si="0">SUM(C6:C17)</f>
        <v>0</v>
      </c>
      <c r="D18" s="19">
        <f t="shared" si="0"/>
        <v>0</v>
      </c>
      <c r="E18" s="19">
        <f t="shared" si="0"/>
        <v>0</v>
      </c>
      <c r="F18" s="19">
        <f t="shared" si="0"/>
        <v>0</v>
      </c>
      <c r="G18" s="19">
        <f t="shared" si="0"/>
        <v>0</v>
      </c>
      <c r="H18" s="19">
        <f t="shared" si="0"/>
        <v>0</v>
      </c>
      <c r="I18" s="19">
        <f t="shared" si="0"/>
        <v>0</v>
      </c>
      <c r="J18" s="19">
        <f t="shared" si="0"/>
        <v>0</v>
      </c>
      <c r="K18" s="19">
        <f t="shared" si="0"/>
        <v>0</v>
      </c>
      <c r="L18" s="19">
        <f t="shared" si="0"/>
        <v>0</v>
      </c>
      <c r="M18" s="19">
        <f t="shared" si="0"/>
        <v>0</v>
      </c>
      <c r="N18" s="19">
        <f t="shared" si="0"/>
        <v>0</v>
      </c>
    </row>
    <row r="19" spans="1:14" x14ac:dyDescent="0.3">
      <c r="A19" s="12" t="s">
        <v>83</v>
      </c>
      <c r="B19" t="s">
        <v>84</v>
      </c>
      <c r="C19" s="19">
        <f>ROUND(MIN(Application!B16,0.1)*C18,2)</f>
        <v>0</v>
      </c>
      <c r="D19" s="19">
        <f>IF(C18=0,0,ROUND(D18*C19/C18,2))</f>
        <v>0</v>
      </c>
      <c r="E19" s="19">
        <f>IF(C18=0,0,ROUND(E18*C19/C18,2))</f>
        <v>0</v>
      </c>
      <c r="F19" s="19">
        <f>IF(C18=0,0,ROUND(F18*C19/C18,2))</f>
        <v>0</v>
      </c>
      <c r="G19" s="19">
        <f>IF(C18=0,0,ROUND(G18*C19/C18,2))</f>
        <v>0</v>
      </c>
      <c r="H19" s="19">
        <f>IF(C18=0,0,ROUND(H18*C19/C18,2))</f>
        <v>0</v>
      </c>
      <c r="I19" s="19">
        <f>ROUND(MIN(Application!B16,0.1)*I18,2)</f>
        <v>0</v>
      </c>
      <c r="J19" s="19">
        <f>IF(I18=0,0,ROUND(J18*I19/I18,2))</f>
        <v>0</v>
      </c>
      <c r="K19" s="19">
        <f>IF(I18=0,0,ROUND(K18*I19/I18,2))</f>
        <v>0</v>
      </c>
      <c r="L19" s="19">
        <f>IF(I18=0,0,ROUND(L18*I19/I18,2))</f>
        <v>0</v>
      </c>
      <c r="M19" s="19">
        <f>IF(I18=0,0,ROUND(M18*I19/I18,2))</f>
        <v>0</v>
      </c>
      <c r="N19" s="19">
        <f>IF(I18=0,0,ROUND(N18*I19/I18,2))</f>
        <v>0</v>
      </c>
    </row>
    <row r="20" spans="1:14" x14ac:dyDescent="0.3">
      <c r="A20" s="12" t="s">
        <v>85</v>
      </c>
      <c r="C20" s="19">
        <f t="shared" ref="C20:N20" si="1">C18+C19</f>
        <v>0</v>
      </c>
      <c r="D20" s="19">
        <f t="shared" si="1"/>
        <v>0</v>
      </c>
      <c r="E20" s="19">
        <f t="shared" si="1"/>
        <v>0</v>
      </c>
      <c r="F20" s="19">
        <f t="shared" si="1"/>
        <v>0</v>
      </c>
      <c r="G20" s="19">
        <f t="shared" si="1"/>
        <v>0</v>
      </c>
      <c r="H20" s="19">
        <f t="shared" si="1"/>
        <v>0</v>
      </c>
      <c r="I20" s="19">
        <f t="shared" si="1"/>
        <v>0</v>
      </c>
      <c r="J20" s="19">
        <f t="shared" si="1"/>
        <v>0</v>
      </c>
      <c r="K20" s="19">
        <f t="shared" si="1"/>
        <v>0</v>
      </c>
      <c r="L20" s="19">
        <f t="shared" si="1"/>
        <v>0</v>
      </c>
      <c r="M20" s="19">
        <f t="shared" si="1"/>
        <v>0</v>
      </c>
      <c r="N20" s="19">
        <f t="shared" si="1"/>
        <v>0</v>
      </c>
    </row>
    <row r="22" spans="1:14" x14ac:dyDescent="0.3">
      <c r="A22" s="12" t="s">
        <v>86</v>
      </c>
      <c r="C22">
        <f t="shared" ref="C22:H22" si="2">C20+I20</f>
        <v>0</v>
      </c>
      <c r="D22">
        <f t="shared" si="2"/>
        <v>0</v>
      </c>
      <c r="E22">
        <f t="shared" si="2"/>
        <v>0</v>
      </c>
      <c r="F22">
        <f t="shared" si="2"/>
        <v>0</v>
      </c>
      <c r="G22">
        <f t="shared" si="2"/>
        <v>0</v>
      </c>
      <c r="H22">
        <f t="shared" si="2"/>
        <v>0</v>
      </c>
    </row>
  </sheetData>
  <sheetProtection sheet="1" objects="1" scenarios="1" formatCells="0" selectLockedCells="1" sort="0" autoFilter="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C80D-66FA-4A43-A1E2-32951F661976}">
  <dimension ref="A1:N22"/>
  <sheetViews>
    <sheetView workbookViewId="0">
      <pane ySplit="5" topLeftCell="A6" activePane="bottomLeft" state="frozenSplit"/>
      <selection pane="bottomLeft" activeCell="B6" sqref="B6"/>
    </sheetView>
  </sheetViews>
  <sheetFormatPr defaultRowHeight="14.4" x14ac:dyDescent="0.3"/>
  <cols>
    <col min="1" max="1" width="36.6640625" customWidth="1"/>
    <col min="2" max="2" width="42.6640625" customWidth="1"/>
    <col min="3" max="14" width="15.6640625" customWidth="1"/>
  </cols>
  <sheetData>
    <row r="1" spans="1:14" ht="18" x14ac:dyDescent="0.35">
      <c r="A1" s="14" t="s">
        <v>87</v>
      </c>
    </row>
    <row r="2" spans="1:14" x14ac:dyDescent="0.3">
      <c r="A2" s="15" t="s">
        <v>65</v>
      </c>
      <c r="B2" s="15" t="str">
        <f>Application!B11</f>
        <v>Biodiversity Conservation</v>
      </c>
    </row>
    <row r="3" spans="1:14" x14ac:dyDescent="0.3">
      <c r="C3" t="s">
        <v>66</v>
      </c>
      <c r="I3" t="s">
        <v>67</v>
      </c>
    </row>
    <row r="5" spans="1:14" s="17" customFormat="1" x14ac:dyDescent="0.3">
      <c r="A5" s="16" t="s">
        <v>68</v>
      </c>
      <c r="B5" s="16" t="s">
        <v>69</v>
      </c>
      <c r="C5" s="16" t="s">
        <v>70</v>
      </c>
      <c r="D5" s="16" t="s">
        <v>71</v>
      </c>
      <c r="E5" s="16" t="s">
        <v>72</v>
      </c>
      <c r="F5" s="16" t="s">
        <v>73</v>
      </c>
      <c r="G5" s="16" t="s">
        <v>74</v>
      </c>
      <c r="H5" s="16" t="s">
        <v>75</v>
      </c>
      <c r="I5" s="16" t="s">
        <v>76</v>
      </c>
      <c r="J5" s="16" t="s">
        <v>77</v>
      </c>
      <c r="K5" s="16" t="s">
        <v>78</v>
      </c>
      <c r="L5" s="16" t="s">
        <v>79</v>
      </c>
      <c r="M5" s="16" t="s">
        <v>80</v>
      </c>
      <c r="N5" s="16" t="s">
        <v>81</v>
      </c>
    </row>
    <row r="6" spans="1:14" x14ac:dyDescent="0.3">
      <c r="A6" t="s">
        <v>17</v>
      </c>
      <c r="B6" s="11"/>
      <c r="C6" s="18">
        <v>0</v>
      </c>
      <c r="D6" s="18">
        <v>0</v>
      </c>
      <c r="E6" s="18">
        <v>0</v>
      </c>
      <c r="F6" s="18">
        <v>0</v>
      </c>
      <c r="G6" s="18">
        <v>0</v>
      </c>
      <c r="H6" s="18">
        <v>0</v>
      </c>
      <c r="I6" s="18">
        <v>0</v>
      </c>
      <c r="J6" s="18">
        <v>0</v>
      </c>
      <c r="K6" s="18">
        <v>0</v>
      </c>
      <c r="L6" s="18">
        <v>0</v>
      </c>
      <c r="M6" s="18">
        <v>0</v>
      </c>
      <c r="N6" s="18">
        <v>0</v>
      </c>
    </row>
    <row r="7" spans="1:14" x14ac:dyDescent="0.3">
      <c r="A7" t="s">
        <v>19</v>
      </c>
      <c r="B7" s="11"/>
      <c r="C7" s="18">
        <v>0</v>
      </c>
      <c r="D7" s="18">
        <v>0</v>
      </c>
      <c r="E7" s="18">
        <v>0</v>
      </c>
      <c r="F7" s="18">
        <v>0</v>
      </c>
      <c r="G7" s="18">
        <v>0</v>
      </c>
      <c r="H7" s="18">
        <v>0</v>
      </c>
      <c r="I7" s="18">
        <v>0</v>
      </c>
      <c r="J7" s="18">
        <v>0</v>
      </c>
      <c r="K7" s="18">
        <v>0</v>
      </c>
      <c r="L7" s="18">
        <v>0</v>
      </c>
      <c r="M7" s="18">
        <v>0</v>
      </c>
      <c r="N7" s="18">
        <v>0</v>
      </c>
    </row>
    <row r="8" spans="1:14" x14ac:dyDescent="0.3">
      <c r="A8" t="s">
        <v>21</v>
      </c>
      <c r="B8" s="11"/>
      <c r="C8" s="18">
        <v>0</v>
      </c>
      <c r="D8" s="18">
        <v>0</v>
      </c>
      <c r="E8" s="18">
        <v>0</v>
      </c>
      <c r="F8" s="18">
        <v>0</v>
      </c>
      <c r="G8" s="18">
        <v>0</v>
      </c>
      <c r="H8" s="18">
        <v>0</v>
      </c>
      <c r="I8" s="18">
        <v>0</v>
      </c>
      <c r="J8" s="18">
        <v>0</v>
      </c>
      <c r="K8" s="18">
        <v>0</v>
      </c>
      <c r="L8" s="18">
        <v>0</v>
      </c>
      <c r="M8" s="18">
        <v>0</v>
      </c>
      <c r="N8" s="18">
        <v>0</v>
      </c>
    </row>
    <row r="9" spans="1:14" x14ac:dyDescent="0.3">
      <c r="A9" t="s">
        <v>23</v>
      </c>
      <c r="B9" s="11"/>
      <c r="C9" s="18">
        <v>0</v>
      </c>
      <c r="D9" s="18">
        <v>0</v>
      </c>
      <c r="E9" s="18">
        <v>0</v>
      </c>
      <c r="F9" s="18">
        <v>0</v>
      </c>
      <c r="G9" s="18">
        <v>0</v>
      </c>
      <c r="H9" s="18">
        <v>0</v>
      </c>
      <c r="I9" s="18">
        <v>0</v>
      </c>
      <c r="J9" s="18">
        <v>0</v>
      </c>
      <c r="K9" s="18">
        <v>0</v>
      </c>
      <c r="L9" s="18">
        <v>0</v>
      </c>
      <c r="M9" s="18">
        <v>0</v>
      </c>
      <c r="N9" s="18">
        <v>0</v>
      </c>
    </row>
    <row r="10" spans="1:14" x14ac:dyDescent="0.3">
      <c r="A10" t="s">
        <v>25</v>
      </c>
      <c r="B10" s="11"/>
      <c r="C10" s="18">
        <v>0</v>
      </c>
      <c r="D10" s="18">
        <v>0</v>
      </c>
      <c r="E10" s="18">
        <v>0</v>
      </c>
      <c r="F10" s="18">
        <v>0</v>
      </c>
      <c r="G10" s="18">
        <v>0</v>
      </c>
      <c r="H10" s="18">
        <v>0</v>
      </c>
      <c r="I10" s="18">
        <v>0</v>
      </c>
      <c r="J10" s="18">
        <v>0</v>
      </c>
      <c r="K10" s="18">
        <v>0</v>
      </c>
      <c r="L10" s="18">
        <v>0</v>
      </c>
      <c r="M10" s="18">
        <v>0</v>
      </c>
      <c r="N10" s="18">
        <v>0</v>
      </c>
    </row>
    <row r="11" spans="1:14" x14ac:dyDescent="0.3">
      <c r="A11" t="s">
        <v>27</v>
      </c>
      <c r="B11" s="11"/>
      <c r="C11" s="18">
        <v>0</v>
      </c>
      <c r="D11" s="18">
        <v>0</v>
      </c>
      <c r="E11" s="18">
        <v>0</v>
      </c>
      <c r="F11" s="18">
        <v>0</v>
      </c>
      <c r="G11" s="18">
        <v>0</v>
      </c>
      <c r="H11" s="18">
        <v>0</v>
      </c>
      <c r="I11" s="18">
        <v>0</v>
      </c>
      <c r="J11" s="18">
        <v>0</v>
      </c>
      <c r="K11" s="18">
        <v>0</v>
      </c>
      <c r="L11" s="18">
        <v>0</v>
      </c>
      <c r="M11" s="18">
        <v>0</v>
      </c>
      <c r="N11" s="18">
        <v>0</v>
      </c>
    </row>
    <row r="12" spans="1:14" x14ac:dyDescent="0.3">
      <c r="A12" t="s">
        <v>29</v>
      </c>
      <c r="B12" s="11"/>
      <c r="C12" s="18">
        <v>0</v>
      </c>
      <c r="D12" s="18">
        <v>0</v>
      </c>
      <c r="E12" s="18">
        <v>0</v>
      </c>
      <c r="F12" s="18">
        <v>0</v>
      </c>
      <c r="G12" s="18">
        <v>0</v>
      </c>
      <c r="H12" s="18">
        <v>0</v>
      </c>
      <c r="I12" s="18">
        <v>0</v>
      </c>
      <c r="J12" s="18">
        <v>0</v>
      </c>
      <c r="K12" s="18">
        <v>0</v>
      </c>
      <c r="L12" s="18">
        <v>0</v>
      </c>
      <c r="M12" s="18">
        <v>0</v>
      </c>
      <c r="N12" s="18">
        <v>0</v>
      </c>
    </row>
    <row r="13" spans="1:14" x14ac:dyDescent="0.3">
      <c r="A13" t="s">
        <v>31</v>
      </c>
      <c r="B13" s="11"/>
      <c r="C13" s="18">
        <v>0</v>
      </c>
      <c r="D13" s="18">
        <v>0</v>
      </c>
      <c r="E13" s="18">
        <v>0</v>
      </c>
      <c r="F13" s="18">
        <v>0</v>
      </c>
      <c r="G13" s="18">
        <v>0</v>
      </c>
      <c r="H13" s="18">
        <v>0</v>
      </c>
      <c r="I13" s="18">
        <v>0</v>
      </c>
      <c r="J13" s="18">
        <v>0</v>
      </c>
      <c r="K13" s="18">
        <v>0</v>
      </c>
      <c r="L13" s="18">
        <v>0</v>
      </c>
      <c r="M13" s="18">
        <v>0</v>
      </c>
      <c r="N13" s="18">
        <v>0</v>
      </c>
    </row>
    <row r="14" spans="1:14" x14ac:dyDescent="0.3">
      <c r="A14" t="s">
        <v>33</v>
      </c>
      <c r="B14" s="11"/>
      <c r="C14" s="18">
        <v>0</v>
      </c>
      <c r="D14" s="18">
        <v>0</v>
      </c>
      <c r="E14" s="18">
        <v>0</v>
      </c>
      <c r="F14" s="18">
        <v>0</v>
      </c>
      <c r="G14" s="18">
        <v>0</v>
      </c>
      <c r="H14" s="18">
        <v>0</v>
      </c>
      <c r="I14" s="18">
        <v>0</v>
      </c>
      <c r="J14" s="18">
        <v>0</v>
      </c>
      <c r="K14" s="18">
        <v>0</v>
      </c>
      <c r="L14" s="18">
        <v>0</v>
      </c>
      <c r="M14" s="18">
        <v>0</v>
      </c>
      <c r="N14" s="18">
        <v>0</v>
      </c>
    </row>
    <row r="15" spans="1:14" x14ac:dyDescent="0.3">
      <c r="A15" t="s">
        <v>35</v>
      </c>
      <c r="B15" s="11"/>
      <c r="C15" s="18">
        <v>0</v>
      </c>
      <c r="D15" s="18">
        <v>0</v>
      </c>
      <c r="E15" s="18">
        <v>0</v>
      </c>
      <c r="F15" s="18">
        <v>0</v>
      </c>
      <c r="G15" s="18">
        <v>0</v>
      </c>
      <c r="H15" s="18">
        <v>0</v>
      </c>
      <c r="I15" s="18">
        <v>0</v>
      </c>
      <c r="J15" s="18">
        <v>0</v>
      </c>
      <c r="K15" s="18">
        <v>0</v>
      </c>
      <c r="L15" s="18">
        <v>0</v>
      </c>
      <c r="M15" s="18">
        <v>0</v>
      </c>
      <c r="N15" s="18">
        <v>0</v>
      </c>
    </row>
    <row r="16" spans="1:14" x14ac:dyDescent="0.3">
      <c r="A16" t="s">
        <v>37</v>
      </c>
      <c r="B16" s="11"/>
      <c r="C16" s="18">
        <v>0</v>
      </c>
      <c r="D16" s="18">
        <v>0</v>
      </c>
      <c r="E16" s="18">
        <v>0</v>
      </c>
      <c r="F16" s="18">
        <v>0</v>
      </c>
      <c r="G16" s="18">
        <v>0</v>
      </c>
      <c r="H16" s="18">
        <v>0</v>
      </c>
      <c r="I16" s="18">
        <v>0</v>
      </c>
      <c r="J16" s="18">
        <v>0</v>
      </c>
      <c r="K16" s="18">
        <v>0</v>
      </c>
      <c r="L16" s="18">
        <v>0</v>
      </c>
      <c r="M16" s="18">
        <v>0</v>
      </c>
      <c r="N16" s="18">
        <v>0</v>
      </c>
    </row>
    <row r="17" spans="1:14" x14ac:dyDescent="0.3">
      <c r="A17" t="s">
        <v>39</v>
      </c>
      <c r="B17" s="11"/>
      <c r="C17" s="18">
        <v>0</v>
      </c>
      <c r="D17" s="18">
        <v>0</v>
      </c>
      <c r="E17" s="18">
        <v>0</v>
      </c>
      <c r="F17" s="18">
        <v>0</v>
      </c>
      <c r="G17" s="18">
        <v>0</v>
      </c>
      <c r="H17" s="18">
        <v>0</v>
      </c>
      <c r="I17" s="18">
        <v>0</v>
      </c>
      <c r="J17" s="18">
        <v>0</v>
      </c>
      <c r="K17" s="18">
        <v>0</v>
      </c>
      <c r="L17" s="18">
        <v>0</v>
      </c>
      <c r="M17" s="18">
        <v>0</v>
      </c>
      <c r="N17" s="18">
        <v>0</v>
      </c>
    </row>
    <row r="18" spans="1:14" x14ac:dyDescent="0.3">
      <c r="A18" s="12" t="s">
        <v>82</v>
      </c>
      <c r="C18" s="19">
        <f t="shared" ref="C18:N18" si="0">SUM(C6:C17)</f>
        <v>0</v>
      </c>
      <c r="D18" s="19">
        <f t="shared" si="0"/>
        <v>0</v>
      </c>
      <c r="E18" s="19">
        <f t="shared" si="0"/>
        <v>0</v>
      </c>
      <c r="F18" s="19">
        <f t="shared" si="0"/>
        <v>0</v>
      </c>
      <c r="G18" s="19">
        <f t="shared" si="0"/>
        <v>0</v>
      </c>
      <c r="H18" s="19">
        <f t="shared" si="0"/>
        <v>0</v>
      </c>
      <c r="I18" s="19">
        <f t="shared" si="0"/>
        <v>0</v>
      </c>
      <c r="J18" s="19">
        <f t="shared" si="0"/>
        <v>0</v>
      </c>
      <c r="K18" s="19">
        <f t="shared" si="0"/>
        <v>0</v>
      </c>
      <c r="L18" s="19">
        <f t="shared" si="0"/>
        <v>0</v>
      </c>
      <c r="M18" s="19">
        <f t="shared" si="0"/>
        <v>0</v>
      </c>
      <c r="N18" s="19">
        <f t="shared" si="0"/>
        <v>0</v>
      </c>
    </row>
    <row r="19" spans="1:14" x14ac:dyDescent="0.3">
      <c r="A19" s="12" t="s">
        <v>83</v>
      </c>
      <c r="B19" t="s">
        <v>84</v>
      </c>
      <c r="C19" s="19">
        <f>ROUND(MIN(Application!B16,0.1)*C18,2)</f>
        <v>0</v>
      </c>
      <c r="D19" s="19">
        <f>IF(C18=0,0,ROUND(D18*C19/C18,2))</f>
        <v>0</v>
      </c>
      <c r="E19" s="19">
        <f>IF(C18=0,0,ROUND(E18*C19/C18,2))</f>
        <v>0</v>
      </c>
      <c r="F19" s="19">
        <f>IF(C18=0,0,ROUND(F18*C19/C18,2))</f>
        <v>0</v>
      </c>
      <c r="G19" s="19">
        <f>IF(C18=0,0,ROUND(G18*C19/C18,2))</f>
        <v>0</v>
      </c>
      <c r="H19" s="19">
        <f>IF(C18=0,0,ROUND(H18*C19/C18,2))</f>
        <v>0</v>
      </c>
      <c r="I19" s="19">
        <f>ROUND(MIN(Application!B16,0.1)*I18,2)</f>
        <v>0</v>
      </c>
      <c r="J19" s="19">
        <f>IF(I18=0,0,ROUND(J18*I19/I18,2))</f>
        <v>0</v>
      </c>
      <c r="K19" s="19">
        <f>IF(I18=0,0,ROUND(K18*I19/I18,2))</f>
        <v>0</v>
      </c>
      <c r="L19" s="19">
        <f>IF(I18=0,0,ROUND(L18*I19/I18,2))</f>
        <v>0</v>
      </c>
      <c r="M19" s="19">
        <f>IF(I18=0,0,ROUND(M18*I19/I18,2))</f>
        <v>0</v>
      </c>
      <c r="N19" s="19">
        <f>IF(I18=0,0,ROUND(N18*I19/I18,2))</f>
        <v>0</v>
      </c>
    </row>
    <row r="20" spans="1:14" x14ac:dyDescent="0.3">
      <c r="A20" s="12" t="s">
        <v>85</v>
      </c>
      <c r="C20" s="19">
        <f t="shared" ref="C20:N20" si="1">C18+C19</f>
        <v>0</v>
      </c>
      <c r="D20" s="19">
        <f t="shared" si="1"/>
        <v>0</v>
      </c>
      <c r="E20" s="19">
        <f t="shared" si="1"/>
        <v>0</v>
      </c>
      <c r="F20" s="19">
        <f t="shared" si="1"/>
        <v>0</v>
      </c>
      <c r="G20" s="19">
        <f t="shared" si="1"/>
        <v>0</v>
      </c>
      <c r="H20" s="19">
        <f t="shared" si="1"/>
        <v>0</v>
      </c>
      <c r="I20" s="19">
        <f t="shared" si="1"/>
        <v>0</v>
      </c>
      <c r="J20" s="19">
        <f t="shared" si="1"/>
        <v>0</v>
      </c>
      <c r="K20" s="19">
        <f t="shared" si="1"/>
        <v>0</v>
      </c>
      <c r="L20" s="19">
        <f t="shared" si="1"/>
        <v>0</v>
      </c>
      <c r="M20" s="19">
        <f t="shared" si="1"/>
        <v>0</v>
      </c>
      <c r="N20" s="19">
        <f t="shared" si="1"/>
        <v>0</v>
      </c>
    </row>
    <row r="22" spans="1:14" x14ac:dyDescent="0.3">
      <c r="A22" s="12" t="s">
        <v>86</v>
      </c>
      <c r="C22">
        <f t="shared" ref="C22:H22" si="2">C20+I20</f>
        <v>0</v>
      </c>
      <c r="D22">
        <f t="shared" si="2"/>
        <v>0</v>
      </c>
      <c r="E22">
        <f t="shared" si="2"/>
        <v>0</v>
      </c>
      <c r="F22">
        <f t="shared" si="2"/>
        <v>0</v>
      </c>
      <c r="G22">
        <f t="shared" si="2"/>
        <v>0</v>
      </c>
      <c r="H22">
        <f t="shared" si="2"/>
        <v>0</v>
      </c>
    </row>
  </sheetData>
  <sheetProtection sheet="1" objects="1" scenarios="1" formatCells="0" selectLockedCells="1" sort="0"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DCC5-7BC0-4003-BE81-9B619962F9A3}">
  <sheetPr>
    <tabColor rgb="FFFFC000"/>
  </sheetPr>
  <dimension ref="A1:D15"/>
  <sheetViews>
    <sheetView workbookViewId="0">
      <selection activeCell="D28" sqref="D28"/>
    </sheetView>
  </sheetViews>
  <sheetFormatPr defaultRowHeight="14.4" x14ac:dyDescent="0.3"/>
  <cols>
    <col min="1" max="1" width="30.6640625" customWidth="1"/>
    <col min="2" max="2" width="26.6640625" customWidth="1"/>
    <col min="4" max="4" width="36.6640625" customWidth="1"/>
  </cols>
  <sheetData>
    <row r="1" spans="1:4" ht="18" x14ac:dyDescent="0.35">
      <c r="A1" s="14" t="s">
        <v>88</v>
      </c>
    </row>
    <row r="2" spans="1:4" x14ac:dyDescent="0.3">
      <c r="D2" s="12" t="s">
        <v>89</v>
      </c>
    </row>
    <row r="3" spans="1:4" ht="21" x14ac:dyDescent="0.4">
      <c r="A3" t="s">
        <v>90</v>
      </c>
      <c r="B3" t="str">
        <f>Application!B12</f>
        <v>Applicant Budget</v>
      </c>
      <c r="D3" s="20">
        <f>IF(B3="Applicant Budget", INDEX(Budget!D:D, MATCH("Consolidated (All Years)", Budget!A:A,0)), INDEX(Actuals!D:D, MATCH("Consolidated (All Years)", Actuals!A:A,0)))</f>
        <v>0</v>
      </c>
    </row>
    <row r="4" spans="1:4" x14ac:dyDescent="0.3">
      <c r="A4" t="s">
        <v>65</v>
      </c>
      <c r="B4" t="str">
        <f>Application!B11</f>
        <v>Biodiversity Conservation</v>
      </c>
    </row>
    <row r="11" spans="1:4" x14ac:dyDescent="0.3">
      <c r="A11" t="s">
        <v>91</v>
      </c>
      <c r="B11" s="19">
        <f>IF(B3="Applicant Budget", INDEX(Budget!C:C, MATCH("Consolidated (All Years)", Budget!A:A,0)), INDEX(Actuals!C:C, MATCH("Consolidated (All Years)", Actuals!A:A,0)))</f>
        <v>0</v>
      </c>
    </row>
    <row r="12" spans="1:4" x14ac:dyDescent="0.3">
      <c r="A12" t="s">
        <v>92</v>
      </c>
      <c r="B12" s="19">
        <f>IF(B3="Applicant Budget", INDEX(Budget!D:D, MATCH("Consolidated (All Years)", Budget!A:A,0)), INDEX(Actuals!D:D, MATCH("Consolidated (All Years)", Actuals!A:A,0)))</f>
        <v>0</v>
      </c>
    </row>
    <row r="13" spans="1:4" x14ac:dyDescent="0.3">
      <c r="A13" t="s">
        <v>93</v>
      </c>
      <c r="B13" s="19">
        <f>IF(B3="Applicant Budget", INDEX(Budget!E:E, MATCH("Consolidated (All Years)", Budget!A:A,0))+INDEX(Budget!F:F, MATCH("Consolidated (All Years)", Budget!A:A,0)), INDEX(Actuals!E:E, MATCH("Consolidated (All Years)", Actuals!A:A,0))+INDEX(Actuals!F:F, MATCH("Consolidated (All Years)", Actuals!A:A,0)))</f>
        <v>0</v>
      </c>
    </row>
    <row r="14" spans="1:4" x14ac:dyDescent="0.3">
      <c r="A14" t="s">
        <v>94</v>
      </c>
      <c r="B14" s="19">
        <f>IF(B3="Applicant Budget", INDEX(Budget!G:G, MATCH("Consolidated (All Years)", Budget!A:A,0))+INDEX(Budget!H:H, MATCH("Consolidated (All Years)", Budget!A:A,0)), INDEX(Actuals!G:G, MATCH("Consolidated (All Years)", Actuals!A:A,0))+INDEX(Actuals!H:H, MATCH("Consolidated (All Years)", Actuals!A:A,0)))</f>
        <v>0</v>
      </c>
    </row>
    <row r="15" spans="1:4" x14ac:dyDescent="0.3">
      <c r="A15" t="s">
        <v>95</v>
      </c>
      <c r="B15" s="21">
        <f>IF(B11=0,0,B12/B11)</f>
        <v>0</v>
      </c>
    </row>
  </sheetData>
  <sheetProtection sheet="1" objects="1" scenarios="1" formatCells="0" selectLockedCells="1" sort="0" autoFilter="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Application</vt:lpstr>
      <vt:lpstr>Budget</vt:lpstr>
      <vt:lpstr>Actuals</vt: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Kölmel</dc:creator>
  <cp:keywords/>
  <dc:description/>
  <cp:lastModifiedBy>Sarah Mudrosky</cp:lastModifiedBy>
  <cp:revision/>
  <dcterms:created xsi:type="dcterms:W3CDTF">2025-09-19T14:53:06Z</dcterms:created>
  <dcterms:modified xsi:type="dcterms:W3CDTF">2025-09-19T16:09:28Z</dcterms:modified>
  <cp:category/>
  <cp:contentStatus/>
</cp:coreProperties>
</file>